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районов " sheetId="4" r:id="rId1"/>
  </sheets>
  <definedNames>
    <definedName name="_xlnm.Print_Area" localSheetId="0">'свод районов '!$A$1:$R$52</definedName>
  </definedNames>
  <calcPr calcId="125725"/>
</workbook>
</file>

<file path=xl/calcChain.xml><?xml version="1.0" encoding="utf-8"?>
<calcChain xmlns="http://schemas.openxmlformats.org/spreadsheetml/2006/main">
  <c r="I51" i="4"/>
  <c r="O8" l="1"/>
  <c r="R8" s="1"/>
  <c r="O9"/>
  <c r="R9" s="1"/>
  <c r="O10"/>
  <c r="R10" s="1"/>
  <c r="O11"/>
  <c r="R11" s="1"/>
  <c r="O12"/>
  <c r="R12" s="1"/>
  <c r="O13"/>
  <c r="R13" s="1"/>
  <c r="O14"/>
  <c r="R14" s="1"/>
  <c r="O15"/>
  <c r="R15" s="1"/>
  <c r="O16"/>
  <c r="R16" s="1"/>
  <c r="O17"/>
  <c r="R17" s="1"/>
  <c r="O18"/>
  <c r="R18" s="1"/>
  <c r="O19"/>
  <c r="R19" s="1"/>
  <c r="O20"/>
  <c r="R20" s="1"/>
  <c r="O21"/>
  <c r="R21" s="1"/>
  <c r="O22"/>
  <c r="R22" s="1"/>
  <c r="O23"/>
  <c r="R23" s="1"/>
  <c r="O24"/>
  <c r="R24" s="1"/>
  <c r="O25"/>
  <c r="R25" s="1"/>
  <c r="O26"/>
  <c r="R26" s="1"/>
  <c r="O27"/>
  <c r="R27" s="1"/>
  <c r="O28"/>
  <c r="R28" s="1"/>
  <c r="O29"/>
  <c r="R29" s="1"/>
  <c r="O30"/>
  <c r="R30" s="1"/>
  <c r="O31"/>
  <c r="R31" s="1"/>
  <c r="O32"/>
  <c r="R32" s="1"/>
  <c r="O33"/>
  <c r="R33" s="1"/>
  <c r="O34"/>
  <c r="R34" s="1"/>
  <c r="O35"/>
  <c r="R35" s="1"/>
  <c r="O36"/>
  <c r="R36" s="1"/>
  <c r="O37"/>
  <c r="R37" s="1"/>
  <c r="O38"/>
  <c r="R38" s="1"/>
  <c r="O39"/>
  <c r="R39" s="1"/>
  <c r="O40"/>
  <c r="R40" s="1"/>
  <c r="O41"/>
  <c r="R41" s="1"/>
  <c r="O42"/>
  <c r="R42" s="1"/>
  <c r="O43"/>
  <c r="R43" s="1"/>
  <c r="O44"/>
  <c r="R44" s="1"/>
  <c r="O45"/>
  <c r="R45" s="1"/>
  <c r="O46"/>
  <c r="R46" s="1"/>
  <c r="O47"/>
  <c r="R47" s="1"/>
  <c r="O48"/>
  <c r="R48" s="1"/>
  <c r="O49"/>
  <c r="R49" s="1"/>
  <c r="O50"/>
  <c r="R50" s="1"/>
  <c r="O51"/>
  <c r="R51" s="1"/>
  <c r="P52"/>
  <c r="Q52"/>
</calcChain>
</file>

<file path=xl/sharedStrings.xml><?xml version="1.0" encoding="utf-8"?>
<sst xmlns="http://schemas.openxmlformats.org/spreadsheetml/2006/main" count="72" uniqueCount="67">
  <si>
    <t>ИТОГО</t>
  </si>
  <si>
    <t>Заветинский</t>
  </si>
  <si>
    <t>Ремонтненский</t>
  </si>
  <si>
    <t>Дубовский</t>
  </si>
  <si>
    <t>Зимовниковский</t>
  </si>
  <si>
    <t xml:space="preserve">Орловский </t>
  </si>
  <si>
    <t>Пролетарский</t>
  </si>
  <si>
    <t>Песчанокопский</t>
  </si>
  <si>
    <t xml:space="preserve">Сальский </t>
  </si>
  <si>
    <t>Целинский</t>
  </si>
  <si>
    <t>Егорлыкский</t>
  </si>
  <si>
    <t>Зерноградский</t>
  </si>
  <si>
    <t>Кагальницкий</t>
  </si>
  <si>
    <t>Азовский</t>
  </si>
  <si>
    <t>Р-Несветайский</t>
  </si>
  <si>
    <t xml:space="preserve">Куйбышевский </t>
  </si>
  <si>
    <t xml:space="preserve">М-Курганский </t>
  </si>
  <si>
    <t xml:space="preserve">Неклиновский </t>
  </si>
  <si>
    <t xml:space="preserve">Мясниковский </t>
  </si>
  <si>
    <t>Октябрьский</t>
  </si>
  <si>
    <t>Аксайский</t>
  </si>
  <si>
    <t>Веселовский</t>
  </si>
  <si>
    <t xml:space="preserve">Багаевский </t>
  </si>
  <si>
    <t xml:space="preserve">Семикаракорский </t>
  </si>
  <si>
    <t xml:space="preserve">Мартыновский </t>
  </si>
  <si>
    <t xml:space="preserve">Волгодонской </t>
  </si>
  <si>
    <t xml:space="preserve">Цимлянский </t>
  </si>
  <si>
    <t xml:space="preserve">Усть-Донецкий </t>
  </si>
  <si>
    <t>Константиновский</t>
  </si>
  <si>
    <t xml:space="preserve">Обливский </t>
  </si>
  <si>
    <t xml:space="preserve">Советский </t>
  </si>
  <si>
    <t>Милютинский</t>
  </si>
  <si>
    <t xml:space="preserve">Морозовский </t>
  </si>
  <si>
    <t xml:space="preserve">Тацинский </t>
  </si>
  <si>
    <t xml:space="preserve">Белокалитвинский </t>
  </si>
  <si>
    <t>Красносулинский</t>
  </si>
  <si>
    <t>Каменский</t>
  </si>
  <si>
    <t>Тарасовский</t>
  </si>
  <si>
    <t>Кашарский</t>
  </si>
  <si>
    <t xml:space="preserve">Миллеровский </t>
  </si>
  <si>
    <t>Чертковский</t>
  </si>
  <si>
    <t xml:space="preserve">Боковский </t>
  </si>
  <si>
    <t xml:space="preserve">Верхнедонской </t>
  </si>
  <si>
    <t>Шолоховский</t>
  </si>
  <si>
    <t>[Форма1_стр1500_гр3]</t>
  </si>
  <si>
    <t>[Форма1_стр1400_гр3]</t>
  </si>
  <si>
    <t>СО/СА,%</t>
  </si>
  <si>
    <t>ИТОГО по разделу V - на 31 декабря
2018 г.(из расшифровки свода)</t>
  </si>
  <si>
    <t>ИТОГО по разделу IV - на 31 декабря
2018 г.(из расшифровки свода)</t>
  </si>
  <si>
    <t>Совокупные обязательства (тыс.руб.)</t>
  </si>
  <si>
    <t>Совокупные активы             (тыс.руб.)</t>
  </si>
  <si>
    <t>Кредиторская задолженность (тыс.руб.)</t>
  </si>
  <si>
    <t>Краткосрочные кредиты и займы (тыс.руб.)</t>
  </si>
  <si>
    <t>Долгосрочные кредиты и займы (тыс.руб.)</t>
  </si>
  <si>
    <t>Дебиторская задолженность (тыс.руб.)</t>
  </si>
  <si>
    <t xml:space="preserve">Рентабельность с учетом господдержки, (%) </t>
  </si>
  <si>
    <t>Гос поддержка из бюджетов всех уровней (тыс.руб.)</t>
  </si>
  <si>
    <t>Чистая                прибыль (+), убыток (-)            (тыс.руб.)</t>
  </si>
  <si>
    <t>Себестоимость                                                            реализованной продукции                                  (тыс. руб.)</t>
  </si>
  <si>
    <t>Выручка от реализации                                     (тыс. руб.)</t>
  </si>
  <si>
    <t>Площадь пашни (га) на 01.01.19</t>
  </si>
  <si>
    <t>Площадь с/х угодий (га) на 01.01.19</t>
  </si>
  <si>
    <t>Наименование              района</t>
  </si>
  <si>
    <t>Ростовская область</t>
  </si>
  <si>
    <t>производственно-финансовых показателей организаций АПК по состоянию на 01.01.2019</t>
  </si>
  <si>
    <t>Мониторинг</t>
  </si>
  <si>
    <t>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</si>
</sst>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E8A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52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/>
    </xf>
    <xf numFmtId="0" fontId="3" fillId="0" borderId="0" xfId="1" applyFont="1"/>
    <xf numFmtId="3" fontId="4" fillId="4" borderId="1" xfId="1" applyNumberFormat="1" applyFont="1" applyFill="1" applyBorder="1" applyAlignment="1">
      <alignment horizont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horizontal="left"/>
    </xf>
    <xf numFmtId="3" fontId="4" fillId="4" borderId="1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1" fillId="4" borderId="0" xfId="1" applyFill="1"/>
    <xf numFmtId="0" fontId="0" fillId="0" borderId="0" xfId="0" applyAlignment="1">
      <alignment horizontal="left"/>
    </xf>
    <xf numFmtId="3" fontId="9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3" fontId="9" fillId="4" borderId="0" xfId="0" applyNumberFormat="1" applyFont="1" applyFill="1" applyBorder="1" applyAlignment="1">
      <alignment horizontal="center" vertical="center"/>
    </xf>
    <xf numFmtId="3" fontId="4" fillId="3" borderId="10" xfId="1" applyNumberFormat="1" applyFont="1" applyFill="1" applyBorder="1" applyAlignment="1">
      <alignment horizontal="center" vertical="center"/>
    </xf>
    <xf numFmtId="3" fontId="4" fillId="4" borderId="9" xfId="1" applyNumberFormat="1" applyFont="1" applyFill="1" applyBorder="1" applyAlignment="1">
      <alignment horizontal="center" vertical="center"/>
    </xf>
    <xf numFmtId="3" fontId="4" fillId="4" borderId="15" xfId="1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view="pageBreakPreview" topLeftCell="A16" zoomScale="80" zoomScaleNormal="100" zoomScaleSheetLayoutView="80" workbookViewId="0">
      <selection activeCell="M56" sqref="M56"/>
    </sheetView>
  </sheetViews>
  <sheetFormatPr defaultRowHeight="12.75"/>
  <cols>
    <col min="1" max="1" width="9.140625" style="1"/>
    <col min="2" max="2" width="11" style="1" customWidth="1"/>
    <col min="3" max="3" width="14.5703125" style="1" customWidth="1"/>
    <col min="4" max="4" width="12.85546875" style="1" customWidth="1"/>
    <col min="5" max="5" width="14.42578125" style="1" customWidth="1"/>
    <col min="6" max="6" width="16.5703125" style="1" customWidth="1"/>
    <col min="7" max="7" width="15" style="1" customWidth="1"/>
    <col min="8" max="8" width="12" style="1" customWidth="1"/>
    <col min="9" max="9" width="19.140625" style="1" customWidth="1"/>
    <col min="10" max="10" width="15.85546875" style="1" customWidth="1"/>
    <col min="11" max="11" width="16" style="1" customWidth="1"/>
    <col min="12" max="12" width="17" style="1" customWidth="1"/>
    <col min="13" max="13" width="15.85546875" style="1" customWidth="1"/>
    <col min="14" max="14" width="14.28515625" style="1" customWidth="1"/>
    <col min="15" max="15" width="15.140625" style="1" customWidth="1"/>
    <col min="16" max="16" width="9.28515625" style="1" hidden="1" customWidth="1"/>
    <col min="17" max="17" width="0" style="1" hidden="1" customWidth="1"/>
    <col min="18" max="18" width="10.28515625" style="1" customWidth="1"/>
    <col min="19" max="16384" width="9.140625" style="1"/>
  </cols>
  <sheetData>
    <row r="1" spans="1:18" ht="18.7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8.75">
      <c r="A2" s="42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8.75">
      <c r="A3" s="42" t="s">
        <v>63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95.25" customHeight="1">
      <c r="A5" s="44" t="s">
        <v>62</v>
      </c>
      <c r="B5" s="45"/>
      <c r="C5" s="37" t="s">
        <v>61</v>
      </c>
      <c r="D5" s="37" t="s">
        <v>60</v>
      </c>
      <c r="E5" s="48" t="s">
        <v>59</v>
      </c>
      <c r="F5" s="50" t="s">
        <v>58</v>
      </c>
      <c r="G5" s="37" t="s">
        <v>57</v>
      </c>
      <c r="H5" s="37" t="s">
        <v>56</v>
      </c>
      <c r="I5" s="37" t="s">
        <v>55</v>
      </c>
      <c r="J5" s="37" t="s">
        <v>54</v>
      </c>
      <c r="K5" s="37" t="s">
        <v>53</v>
      </c>
      <c r="L5" s="37" t="s">
        <v>52</v>
      </c>
      <c r="M5" s="37" t="s">
        <v>51</v>
      </c>
      <c r="N5" s="37" t="s">
        <v>50</v>
      </c>
      <c r="O5" s="37" t="s">
        <v>49</v>
      </c>
      <c r="P5" s="15" t="s">
        <v>48</v>
      </c>
      <c r="Q5" s="14" t="s">
        <v>47</v>
      </c>
      <c r="R5" s="37" t="s">
        <v>46</v>
      </c>
    </row>
    <row r="6" spans="1:18" ht="20.25" customHeight="1">
      <c r="A6" s="46"/>
      <c r="B6" s="47"/>
      <c r="C6" s="37"/>
      <c r="D6" s="37"/>
      <c r="E6" s="49"/>
      <c r="F6" s="51"/>
      <c r="G6" s="37"/>
      <c r="H6" s="37"/>
      <c r="I6" s="37"/>
      <c r="J6" s="37"/>
      <c r="K6" s="37"/>
      <c r="L6" s="37"/>
      <c r="M6" s="37"/>
      <c r="N6" s="37"/>
      <c r="O6" s="37"/>
      <c r="P6" s="15" t="s">
        <v>45</v>
      </c>
      <c r="Q6" s="14" t="s">
        <v>44</v>
      </c>
      <c r="R6" s="37"/>
    </row>
    <row r="7" spans="1:18" s="5" customFormat="1" ht="15.75">
      <c r="A7" s="39">
        <v>1</v>
      </c>
      <c r="B7" s="40"/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3">
        <v>14</v>
      </c>
      <c r="P7" s="12">
        <v>20</v>
      </c>
      <c r="Q7" s="11">
        <v>20</v>
      </c>
      <c r="R7" s="10">
        <v>15</v>
      </c>
    </row>
    <row r="8" spans="1:18" s="5" customFormat="1" ht="15.75">
      <c r="A8" s="34" t="s">
        <v>43</v>
      </c>
      <c r="B8" s="34"/>
      <c r="C8" s="9">
        <v>98069</v>
      </c>
      <c r="D8" s="9">
        <v>73386.600000000006</v>
      </c>
      <c r="E8" s="9">
        <v>1871099</v>
      </c>
      <c r="F8" s="9">
        <v>1311708</v>
      </c>
      <c r="G8" s="9">
        <v>518994</v>
      </c>
      <c r="H8" s="9">
        <v>15081.757900000001</v>
      </c>
      <c r="I8" s="9">
        <v>40</v>
      </c>
      <c r="J8" s="9">
        <v>287868</v>
      </c>
      <c r="K8" s="9">
        <v>164655</v>
      </c>
      <c r="L8" s="9">
        <v>137790</v>
      </c>
      <c r="M8" s="9">
        <v>93553</v>
      </c>
      <c r="N8" s="9">
        <v>2929296</v>
      </c>
      <c r="O8" s="9">
        <f t="shared" ref="O8:O51" si="0">((P8+Q8)/1000)*1000</f>
        <v>399341</v>
      </c>
      <c r="P8" s="8">
        <v>167213</v>
      </c>
      <c r="Q8" s="7">
        <v>232128</v>
      </c>
      <c r="R8" s="6">
        <f t="shared" ref="R8:R51" si="1">O8/N8*100</f>
        <v>13.632661226451681</v>
      </c>
    </row>
    <row r="9" spans="1:18" s="5" customFormat="1" ht="15.75">
      <c r="A9" s="34" t="s">
        <v>42</v>
      </c>
      <c r="B9" s="34"/>
      <c r="C9" s="9">
        <v>110301.1</v>
      </c>
      <c r="D9" s="9">
        <v>86873.600000000006</v>
      </c>
      <c r="E9" s="9">
        <v>1640370</v>
      </c>
      <c r="F9" s="9">
        <v>1185429</v>
      </c>
      <c r="G9" s="9">
        <v>388291</v>
      </c>
      <c r="H9" s="9">
        <v>8311.4391400000004</v>
      </c>
      <c r="I9" s="9">
        <v>33</v>
      </c>
      <c r="J9" s="9">
        <v>95665</v>
      </c>
      <c r="K9" s="9">
        <v>104755</v>
      </c>
      <c r="L9" s="9">
        <v>464225</v>
      </c>
      <c r="M9" s="9">
        <v>97180</v>
      </c>
      <c r="N9" s="9">
        <v>2434183</v>
      </c>
      <c r="O9" s="9">
        <f t="shared" si="0"/>
        <v>682579</v>
      </c>
      <c r="P9" s="8">
        <v>120205</v>
      </c>
      <c r="Q9" s="7">
        <v>562374</v>
      </c>
      <c r="R9" s="6">
        <f t="shared" si="1"/>
        <v>28.041400338429774</v>
      </c>
    </row>
    <row r="10" spans="1:18" s="5" customFormat="1" ht="15.75">
      <c r="A10" s="34" t="s">
        <v>41</v>
      </c>
      <c r="B10" s="34"/>
      <c r="C10" s="9">
        <v>74016.5</v>
      </c>
      <c r="D10" s="9">
        <v>59849.5</v>
      </c>
      <c r="E10" s="9">
        <v>1145326</v>
      </c>
      <c r="F10" s="9">
        <v>756043</v>
      </c>
      <c r="G10" s="9">
        <v>290576</v>
      </c>
      <c r="H10" s="9">
        <v>6544.6656000000003</v>
      </c>
      <c r="I10" s="9">
        <v>39</v>
      </c>
      <c r="J10" s="9">
        <v>145247</v>
      </c>
      <c r="K10" s="9">
        <v>72723</v>
      </c>
      <c r="L10" s="9">
        <v>85750</v>
      </c>
      <c r="M10" s="9">
        <v>33566</v>
      </c>
      <c r="N10" s="9">
        <v>1641808</v>
      </c>
      <c r="O10" s="9">
        <f t="shared" si="0"/>
        <v>204038</v>
      </c>
      <c r="P10" s="8">
        <v>82651</v>
      </c>
      <c r="Q10" s="7">
        <v>121387</v>
      </c>
      <c r="R10" s="6">
        <f t="shared" si="1"/>
        <v>12.427640747273736</v>
      </c>
    </row>
    <row r="11" spans="1:18" s="5" customFormat="1" ht="15.75">
      <c r="A11" s="34" t="s">
        <v>40</v>
      </c>
      <c r="B11" s="34"/>
      <c r="C11" s="9">
        <v>87565.9</v>
      </c>
      <c r="D11" s="9">
        <v>69940</v>
      </c>
      <c r="E11" s="9">
        <v>2011659</v>
      </c>
      <c r="F11" s="9">
        <v>1689572</v>
      </c>
      <c r="G11" s="9">
        <v>214888</v>
      </c>
      <c r="H11" s="9">
        <v>14284.76273</v>
      </c>
      <c r="I11" s="9">
        <v>13</v>
      </c>
      <c r="J11" s="9">
        <v>147470</v>
      </c>
      <c r="K11" s="9">
        <v>311276</v>
      </c>
      <c r="L11" s="9">
        <v>422366</v>
      </c>
      <c r="M11" s="9">
        <v>383538</v>
      </c>
      <c r="N11" s="9">
        <v>2846747</v>
      </c>
      <c r="O11" s="9">
        <f t="shared" si="0"/>
        <v>1131909</v>
      </c>
      <c r="P11" s="8">
        <v>313577</v>
      </c>
      <c r="Q11" s="7">
        <v>818332</v>
      </c>
      <c r="R11" s="6">
        <f t="shared" si="1"/>
        <v>39.761489166406427</v>
      </c>
    </row>
    <row r="12" spans="1:18" s="5" customFormat="1" ht="15.75">
      <c r="A12" s="34" t="s">
        <v>39</v>
      </c>
      <c r="B12" s="34"/>
      <c r="C12" s="9">
        <v>117742.7</v>
      </c>
      <c r="D12" s="9">
        <v>102120.2</v>
      </c>
      <c r="E12" s="9">
        <v>5243625</v>
      </c>
      <c r="F12" s="9">
        <v>4748438</v>
      </c>
      <c r="G12" s="9">
        <v>-347966</v>
      </c>
      <c r="H12" s="9">
        <v>347171.32565999997</v>
      </c>
      <c r="I12" s="9" t="s">
        <v>66</v>
      </c>
      <c r="J12" s="9">
        <v>1047249</v>
      </c>
      <c r="K12" s="9">
        <v>4636957</v>
      </c>
      <c r="L12" s="9">
        <v>2506073</v>
      </c>
      <c r="M12" s="9">
        <v>1378982</v>
      </c>
      <c r="N12" s="9">
        <v>9481791</v>
      </c>
      <c r="O12" s="9">
        <f t="shared" si="0"/>
        <v>9088104</v>
      </c>
      <c r="P12" s="8">
        <v>4936197</v>
      </c>
      <c r="Q12" s="7">
        <v>4151907</v>
      </c>
      <c r="R12" s="6">
        <f t="shared" si="1"/>
        <v>95.847967963014582</v>
      </c>
    </row>
    <row r="13" spans="1:18" s="5" customFormat="1" ht="15.75">
      <c r="A13" s="34" t="s">
        <v>38</v>
      </c>
      <c r="B13" s="34"/>
      <c r="C13" s="9">
        <v>165349</v>
      </c>
      <c r="D13" s="9">
        <v>157966</v>
      </c>
      <c r="E13" s="9">
        <v>4001445</v>
      </c>
      <c r="F13" s="9">
        <v>2467428</v>
      </c>
      <c r="G13" s="9">
        <v>1423704</v>
      </c>
      <c r="H13" s="9">
        <v>121488.51277</v>
      </c>
      <c r="I13" s="9">
        <v>58</v>
      </c>
      <c r="J13" s="9">
        <v>809881</v>
      </c>
      <c r="K13" s="9">
        <v>564295</v>
      </c>
      <c r="L13" s="9">
        <v>246588</v>
      </c>
      <c r="M13" s="9">
        <v>621826</v>
      </c>
      <c r="N13" s="9">
        <v>7136531</v>
      </c>
      <c r="O13" s="9">
        <f t="shared" si="0"/>
        <v>1435228</v>
      </c>
      <c r="P13" s="8">
        <v>565399</v>
      </c>
      <c r="Q13" s="7">
        <v>869829</v>
      </c>
      <c r="R13" s="6">
        <f t="shared" si="1"/>
        <v>20.11100351136988</v>
      </c>
    </row>
    <row r="14" spans="1:18" s="5" customFormat="1" ht="15.75">
      <c r="A14" s="34" t="s">
        <v>37</v>
      </c>
      <c r="B14" s="34"/>
      <c r="C14" s="9">
        <v>65521.1</v>
      </c>
      <c r="D14" s="9">
        <v>57893</v>
      </c>
      <c r="E14" s="9">
        <v>1520105</v>
      </c>
      <c r="F14" s="9">
        <v>1234943</v>
      </c>
      <c r="G14" s="9">
        <v>280598.33750000002</v>
      </c>
      <c r="H14" s="9">
        <v>52495.32705</v>
      </c>
      <c r="I14" s="9">
        <v>18</v>
      </c>
      <c r="J14" s="9">
        <v>536824</v>
      </c>
      <c r="K14" s="9">
        <v>3484583</v>
      </c>
      <c r="L14" s="9">
        <v>251458</v>
      </c>
      <c r="M14" s="9">
        <v>151312</v>
      </c>
      <c r="N14" s="9">
        <v>7140461</v>
      </c>
      <c r="O14" s="9">
        <f t="shared" si="0"/>
        <v>4678513</v>
      </c>
      <c r="P14" s="8">
        <v>3542725</v>
      </c>
      <c r="Q14" s="7">
        <v>1135788</v>
      </c>
      <c r="R14" s="6">
        <f t="shared" si="1"/>
        <v>65.521161728913583</v>
      </c>
    </row>
    <row r="15" spans="1:18" s="5" customFormat="1" ht="15.75">
      <c r="A15" s="34" t="s">
        <v>36</v>
      </c>
      <c r="B15" s="34"/>
      <c r="C15" s="9">
        <v>96363</v>
      </c>
      <c r="D15" s="9">
        <v>83859</v>
      </c>
      <c r="E15" s="9">
        <v>3660847</v>
      </c>
      <c r="F15" s="9">
        <v>3055720</v>
      </c>
      <c r="G15" s="9">
        <v>117737</v>
      </c>
      <c r="H15" s="9">
        <v>11394.667229999999</v>
      </c>
      <c r="I15" s="9">
        <v>4</v>
      </c>
      <c r="J15" s="9">
        <v>1381933</v>
      </c>
      <c r="K15" s="9">
        <v>2470657</v>
      </c>
      <c r="L15" s="9">
        <v>1107862</v>
      </c>
      <c r="M15" s="9">
        <v>1195808</v>
      </c>
      <c r="N15" s="9">
        <v>5992599</v>
      </c>
      <c r="O15" s="9">
        <f t="shared" si="0"/>
        <v>5023760</v>
      </c>
      <c r="P15" s="8">
        <v>2514607</v>
      </c>
      <c r="Q15" s="7">
        <v>2509153</v>
      </c>
      <c r="R15" s="6">
        <f t="shared" si="1"/>
        <v>83.832741019380734</v>
      </c>
    </row>
    <row r="16" spans="1:18" s="5" customFormat="1" ht="15.75">
      <c r="A16" s="34" t="s">
        <v>35</v>
      </c>
      <c r="B16" s="34"/>
      <c r="C16" s="9">
        <v>76143.8</v>
      </c>
      <c r="D16" s="9">
        <v>67141.8</v>
      </c>
      <c r="E16" s="9">
        <v>1816675.1814999999</v>
      </c>
      <c r="F16" s="9">
        <v>1499700.9056800001</v>
      </c>
      <c r="G16" s="9">
        <v>271793.53285000002</v>
      </c>
      <c r="H16" s="9">
        <v>9359.9022399999994</v>
      </c>
      <c r="I16" s="9">
        <v>19</v>
      </c>
      <c r="J16" s="9">
        <v>237113</v>
      </c>
      <c r="K16" s="9">
        <v>195762</v>
      </c>
      <c r="L16" s="9">
        <v>127557</v>
      </c>
      <c r="M16" s="9">
        <v>119498</v>
      </c>
      <c r="N16" s="9">
        <v>2841263.5328500001</v>
      </c>
      <c r="O16" s="9">
        <f t="shared" si="0"/>
        <v>446502</v>
      </c>
      <c r="P16" s="8">
        <v>199034</v>
      </c>
      <c r="Q16" s="7">
        <v>247468</v>
      </c>
      <c r="R16" s="6">
        <f t="shared" si="1"/>
        <v>15.71490975186399</v>
      </c>
    </row>
    <row r="17" spans="1:18" s="5" customFormat="1" ht="15.75">
      <c r="A17" s="34" t="s">
        <v>34</v>
      </c>
      <c r="B17" s="34"/>
      <c r="C17" s="9">
        <v>76420.600000000006</v>
      </c>
      <c r="D17" s="9">
        <v>63818.2</v>
      </c>
      <c r="E17" s="9">
        <v>1536732</v>
      </c>
      <c r="F17" s="9">
        <v>1342043</v>
      </c>
      <c r="G17" s="9">
        <v>-158791</v>
      </c>
      <c r="H17" s="9">
        <v>15748.263569999999</v>
      </c>
      <c r="I17" s="9" t="s">
        <v>66</v>
      </c>
      <c r="J17" s="9">
        <v>392629</v>
      </c>
      <c r="K17" s="9">
        <v>1510166</v>
      </c>
      <c r="L17" s="9">
        <v>738731</v>
      </c>
      <c r="M17" s="9">
        <v>179653</v>
      </c>
      <c r="N17" s="9">
        <v>3003272</v>
      </c>
      <c r="O17" s="9">
        <f t="shared" si="0"/>
        <v>2461716</v>
      </c>
      <c r="P17" s="8">
        <v>1541534</v>
      </c>
      <c r="Q17" s="7">
        <v>920182</v>
      </c>
      <c r="R17" s="6">
        <f t="shared" si="1"/>
        <v>81.967800452306676</v>
      </c>
    </row>
    <row r="18" spans="1:18" s="5" customFormat="1" ht="15.75">
      <c r="A18" s="34" t="s">
        <v>33</v>
      </c>
      <c r="B18" s="34"/>
      <c r="C18" s="9">
        <v>46875.7</v>
      </c>
      <c r="D18" s="9">
        <v>41856.400000000001</v>
      </c>
      <c r="E18" s="9">
        <v>866981</v>
      </c>
      <c r="F18" s="9">
        <v>560820</v>
      </c>
      <c r="G18" s="9">
        <v>230408</v>
      </c>
      <c r="H18" s="9">
        <v>3925.8491300000001</v>
      </c>
      <c r="I18" s="9">
        <v>42</v>
      </c>
      <c r="J18" s="9">
        <v>452841</v>
      </c>
      <c r="K18" s="9">
        <v>166124</v>
      </c>
      <c r="L18" s="9">
        <v>163670</v>
      </c>
      <c r="M18" s="9">
        <v>149984</v>
      </c>
      <c r="N18" s="9">
        <v>1406591</v>
      </c>
      <c r="O18" s="9">
        <f t="shared" si="0"/>
        <v>482101</v>
      </c>
      <c r="P18" s="8">
        <v>166652</v>
      </c>
      <c r="Q18" s="7">
        <v>315449</v>
      </c>
      <c r="R18" s="6">
        <f t="shared" si="1"/>
        <v>34.274426610151778</v>
      </c>
    </row>
    <row r="19" spans="1:18" s="5" customFormat="1" ht="15.75">
      <c r="A19" s="34" t="s">
        <v>32</v>
      </c>
      <c r="B19" s="34"/>
      <c r="C19" s="9">
        <v>72569.399999999994</v>
      </c>
      <c r="D19" s="9">
        <v>68992.399999999994</v>
      </c>
      <c r="E19" s="9">
        <v>1288233</v>
      </c>
      <c r="F19" s="9">
        <v>855191</v>
      </c>
      <c r="G19" s="9">
        <v>301219</v>
      </c>
      <c r="H19" s="9">
        <v>8549.2635699999992</v>
      </c>
      <c r="I19" s="9">
        <v>39</v>
      </c>
      <c r="J19" s="9">
        <v>466659</v>
      </c>
      <c r="K19" s="9">
        <v>383268</v>
      </c>
      <c r="L19" s="9">
        <v>232220</v>
      </c>
      <c r="M19" s="9">
        <v>1015275</v>
      </c>
      <c r="N19" s="9">
        <v>2830775</v>
      </c>
      <c r="O19" s="9">
        <f t="shared" si="0"/>
        <v>1745368</v>
      </c>
      <c r="P19" s="8">
        <v>491910</v>
      </c>
      <c r="Q19" s="7">
        <v>1253458</v>
      </c>
      <c r="R19" s="6">
        <f t="shared" si="1"/>
        <v>61.656896079695485</v>
      </c>
    </row>
    <row r="20" spans="1:18" s="5" customFormat="1" ht="15.75">
      <c r="A20" s="34" t="s">
        <v>31</v>
      </c>
      <c r="B20" s="34"/>
      <c r="C20" s="9">
        <v>96708.9</v>
      </c>
      <c r="D20" s="9">
        <v>81057.7</v>
      </c>
      <c r="E20" s="9">
        <v>1580552</v>
      </c>
      <c r="F20" s="9">
        <v>1311539</v>
      </c>
      <c r="G20" s="9">
        <v>-331715</v>
      </c>
      <c r="H20" s="9">
        <v>10871.2996</v>
      </c>
      <c r="I20" s="9" t="s">
        <v>66</v>
      </c>
      <c r="J20" s="9">
        <v>794991</v>
      </c>
      <c r="K20" s="9">
        <v>2380187</v>
      </c>
      <c r="L20" s="9">
        <v>1441961</v>
      </c>
      <c r="M20" s="9">
        <v>436497</v>
      </c>
      <c r="N20" s="9">
        <v>4338121</v>
      </c>
      <c r="O20" s="9">
        <f t="shared" si="0"/>
        <v>4841416</v>
      </c>
      <c r="P20" s="8">
        <v>2944225</v>
      </c>
      <c r="Q20" s="7">
        <v>1897191</v>
      </c>
      <c r="R20" s="6">
        <f t="shared" si="1"/>
        <v>111.60168192634555</v>
      </c>
    </row>
    <row r="21" spans="1:18" s="5" customFormat="1" ht="15.75">
      <c r="A21" s="34" t="s">
        <v>30</v>
      </c>
      <c r="B21" s="34"/>
      <c r="C21" s="9">
        <v>8662</v>
      </c>
      <c r="D21" s="9">
        <v>8216</v>
      </c>
      <c r="E21" s="9">
        <v>125081</v>
      </c>
      <c r="F21" s="9">
        <v>92658</v>
      </c>
      <c r="G21" s="9">
        <v>31986</v>
      </c>
      <c r="H21" s="9">
        <v>1326.3352400000001</v>
      </c>
      <c r="I21" s="9">
        <v>35</v>
      </c>
      <c r="J21" s="9">
        <v>4098</v>
      </c>
      <c r="K21" s="9">
        <v>752</v>
      </c>
      <c r="L21" s="9">
        <v>1120</v>
      </c>
      <c r="M21" s="9">
        <v>205</v>
      </c>
      <c r="N21" s="9">
        <v>184681</v>
      </c>
      <c r="O21" s="9">
        <f t="shared" si="0"/>
        <v>6557</v>
      </c>
      <c r="P21" s="8">
        <v>5232</v>
      </c>
      <c r="Q21" s="7">
        <v>1325</v>
      </c>
      <c r="R21" s="6">
        <f t="shared" si="1"/>
        <v>3.550446445492498</v>
      </c>
    </row>
    <row r="22" spans="1:18" s="5" customFormat="1" ht="15.75">
      <c r="A22" s="34" t="s">
        <v>29</v>
      </c>
      <c r="B22" s="34"/>
      <c r="C22" s="9">
        <v>106050.6</v>
      </c>
      <c r="D22" s="9">
        <v>90146.2</v>
      </c>
      <c r="E22" s="9">
        <v>1536919</v>
      </c>
      <c r="F22" s="9">
        <v>1106634</v>
      </c>
      <c r="G22" s="9">
        <v>351047</v>
      </c>
      <c r="H22" s="9">
        <v>16415.37659</v>
      </c>
      <c r="I22" s="9">
        <v>32</v>
      </c>
      <c r="J22" s="9">
        <v>54919</v>
      </c>
      <c r="K22" s="9">
        <v>140453</v>
      </c>
      <c r="L22" s="9">
        <v>242746</v>
      </c>
      <c r="M22" s="9">
        <v>70796</v>
      </c>
      <c r="N22" s="9">
        <v>2315316</v>
      </c>
      <c r="O22" s="9">
        <f t="shared" si="0"/>
        <v>592993</v>
      </c>
      <c r="P22" s="8">
        <v>279064</v>
      </c>
      <c r="Q22" s="7">
        <v>313929</v>
      </c>
      <c r="R22" s="6">
        <f t="shared" si="1"/>
        <v>25.611752348275569</v>
      </c>
    </row>
    <row r="23" spans="1:18" s="5" customFormat="1" ht="15.75">
      <c r="A23" s="34" t="s">
        <v>28</v>
      </c>
      <c r="B23" s="34"/>
      <c r="C23" s="9">
        <v>49449.2</v>
      </c>
      <c r="D23" s="9">
        <v>42332.5</v>
      </c>
      <c r="E23" s="9">
        <v>1240395</v>
      </c>
      <c r="F23" s="9">
        <v>922441</v>
      </c>
      <c r="G23" s="9">
        <v>287138</v>
      </c>
      <c r="H23" s="9">
        <v>16181.76253</v>
      </c>
      <c r="I23" s="9">
        <v>32</v>
      </c>
      <c r="J23" s="9">
        <v>258386.00000000003</v>
      </c>
      <c r="K23" s="9">
        <v>163015</v>
      </c>
      <c r="L23" s="9">
        <v>134078</v>
      </c>
      <c r="M23" s="9">
        <v>85061</v>
      </c>
      <c r="N23" s="9">
        <v>2050972.0000000002</v>
      </c>
      <c r="O23" s="9">
        <f t="shared" si="0"/>
        <v>466876</v>
      </c>
      <c r="P23" s="8">
        <v>215223</v>
      </c>
      <c r="Q23" s="7">
        <v>251653</v>
      </c>
      <c r="R23" s="6">
        <f t="shared" si="1"/>
        <v>22.76364572505134</v>
      </c>
    </row>
    <row r="24" spans="1:18" s="5" customFormat="1" ht="15.75">
      <c r="A24" s="34" t="s">
        <v>27</v>
      </c>
      <c r="B24" s="34"/>
      <c r="C24" s="9">
        <v>51059.1</v>
      </c>
      <c r="D24" s="9">
        <v>43374.2</v>
      </c>
      <c r="E24" s="9">
        <v>1857527</v>
      </c>
      <c r="F24" s="9">
        <v>1601946</v>
      </c>
      <c r="G24" s="9">
        <v>-59353</v>
      </c>
      <c r="H24" s="9">
        <v>23550.667870000001</v>
      </c>
      <c r="I24" s="9" t="s">
        <v>66</v>
      </c>
      <c r="J24" s="9">
        <v>618311</v>
      </c>
      <c r="K24" s="9">
        <v>485438</v>
      </c>
      <c r="L24" s="9">
        <v>1450043</v>
      </c>
      <c r="M24" s="9">
        <v>500504</v>
      </c>
      <c r="N24" s="9">
        <v>2813141</v>
      </c>
      <c r="O24" s="9">
        <f t="shared" si="0"/>
        <v>2446702</v>
      </c>
      <c r="P24" s="8">
        <v>487057</v>
      </c>
      <c r="Q24" s="7">
        <v>1959645</v>
      </c>
      <c r="R24" s="6">
        <f t="shared" si="1"/>
        <v>86.974026541861932</v>
      </c>
    </row>
    <row r="25" spans="1:18" s="5" customFormat="1" ht="15.75">
      <c r="A25" s="34" t="s">
        <v>26</v>
      </c>
      <c r="B25" s="34"/>
      <c r="C25" s="9">
        <v>144443.79999999999</v>
      </c>
      <c r="D25" s="9">
        <v>111294.1</v>
      </c>
      <c r="E25" s="9">
        <v>2177874</v>
      </c>
      <c r="F25" s="9">
        <v>1801484</v>
      </c>
      <c r="G25" s="9">
        <v>208322</v>
      </c>
      <c r="H25" s="9">
        <v>47659.590049999999</v>
      </c>
      <c r="I25" s="9">
        <v>12</v>
      </c>
      <c r="J25" s="9">
        <v>915733</v>
      </c>
      <c r="K25" s="9">
        <v>327850</v>
      </c>
      <c r="L25" s="9">
        <v>223224</v>
      </c>
      <c r="M25" s="9">
        <v>1373258</v>
      </c>
      <c r="N25" s="9">
        <v>3928227</v>
      </c>
      <c r="O25" s="9">
        <f t="shared" si="0"/>
        <v>1955291</v>
      </c>
      <c r="P25" s="8">
        <v>329791</v>
      </c>
      <c r="Q25" s="7">
        <v>1625500</v>
      </c>
      <c r="R25" s="6">
        <f t="shared" si="1"/>
        <v>49.775407582097472</v>
      </c>
    </row>
    <row r="26" spans="1:18" s="5" customFormat="1" ht="15.75">
      <c r="A26" s="34" t="s">
        <v>25</v>
      </c>
      <c r="B26" s="34"/>
      <c r="C26" s="9">
        <v>31187.4</v>
      </c>
      <c r="D26" s="9">
        <v>23767</v>
      </c>
      <c r="E26" s="9">
        <v>684616</v>
      </c>
      <c r="F26" s="9">
        <v>607648</v>
      </c>
      <c r="G26" s="9">
        <v>90354</v>
      </c>
      <c r="H26" s="9">
        <v>52702.071920000002</v>
      </c>
      <c r="I26" s="9">
        <v>16</v>
      </c>
      <c r="J26" s="9">
        <v>61002</v>
      </c>
      <c r="K26" s="9">
        <v>71692</v>
      </c>
      <c r="L26" s="9">
        <v>23231</v>
      </c>
      <c r="M26" s="9">
        <v>46718</v>
      </c>
      <c r="N26" s="9">
        <v>1100259</v>
      </c>
      <c r="O26" s="9">
        <f t="shared" si="0"/>
        <v>151512</v>
      </c>
      <c r="P26" s="8">
        <v>81563</v>
      </c>
      <c r="Q26" s="7">
        <v>69949</v>
      </c>
      <c r="R26" s="6">
        <f t="shared" si="1"/>
        <v>13.770575837143801</v>
      </c>
    </row>
    <row r="27" spans="1:18" s="5" customFormat="1" ht="15.75">
      <c r="A27" s="34" t="s">
        <v>24</v>
      </c>
      <c r="B27" s="34"/>
      <c r="C27" s="9">
        <v>66565.8</v>
      </c>
      <c r="D27" s="9">
        <v>58321.2</v>
      </c>
      <c r="E27" s="9">
        <v>1634784</v>
      </c>
      <c r="F27" s="9">
        <v>1420472</v>
      </c>
      <c r="G27" s="9">
        <v>6524</v>
      </c>
      <c r="H27" s="9">
        <v>48960.4755</v>
      </c>
      <c r="I27" s="9">
        <v>1</v>
      </c>
      <c r="J27" s="9">
        <v>398913</v>
      </c>
      <c r="K27" s="9">
        <v>1248115</v>
      </c>
      <c r="L27" s="9">
        <v>491576</v>
      </c>
      <c r="M27" s="9">
        <v>398591</v>
      </c>
      <c r="N27" s="9">
        <v>4236190</v>
      </c>
      <c r="O27" s="9">
        <f t="shared" si="0"/>
        <v>2238540</v>
      </c>
      <c r="P27" s="8">
        <v>1318244</v>
      </c>
      <c r="Q27" s="7">
        <v>920296</v>
      </c>
      <c r="R27" s="6">
        <f t="shared" si="1"/>
        <v>52.843238853781351</v>
      </c>
    </row>
    <row r="28" spans="1:18" s="5" customFormat="1" ht="15.75">
      <c r="A28" s="34" t="s">
        <v>23</v>
      </c>
      <c r="B28" s="34"/>
      <c r="C28" s="9">
        <v>39510.6</v>
      </c>
      <c r="D28" s="9">
        <v>34805.599999999999</v>
      </c>
      <c r="E28" s="9">
        <v>2070534</v>
      </c>
      <c r="F28" s="9">
        <v>1720326</v>
      </c>
      <c r="G28" s="9">
        <v>83431</v>
      </c>
      <c r="H28" s="9">
        <v>59097.221640000003</v>
      </c>
      <c r="I28" s="9">
        <v>5</v>
      </c>
      <c r="J28" s="9">
        <v>162795</v>
      </c>
      <c r="K28" s="9">
        <v>1107808</v>
      </c>
      <c r="L28" s="9">
        <v>567546</v>
      </c>
      <c r="M28" s="9">
        <v>300107</v>
      </c>
      <c r="N28" s="9">
        <v>3609165</v>
      </c>
      <c r="O28" s="9">
        <f t="shared" si="0"/>
        <v>1987029</v>
      </c>
      <c r="P28" s="8">
        <v>1113112</v>
      </c>
      <c r="Q28" s="7">
        <v>873917</v>
      </c>
      <c r="R28" s="6">
        <f t="shared" si="1"/>
        <v>55.055088919459209</v>
      </c>
    </row>
    <row r="29" spans="1:18" s="5" customFormat="1" ht="15.75">
      <c r="A29" s="34" t="s">
        <v>22</v>
      </c>
      <c r="B29" s="34"/>
      <c r="C29" s="9">
        <v>25928</v>
      </c>
      <c r="D29" s="9">
        <v>25250</v>
      </c>
      <c r="E29" s="9">
        <v>1276984</v>
      </c>
      <c r="F29" s="9">
        <v>941361</v>
      </c>
      <c r="G29" s="9">
        <v>241505</v>
      </c>
      <c r="H29" s="9">
        <v>58085.754910000003</v>
      </c>
      <c r="I29" s="9">
        <v>26</v>
      </c>
      <c r="J29" s="9">
        <v>194735</v>
      </c>
      <c r="K29" s="9">
        <v>231076</v>
      </c>
      <c r="L29" s="9">
        <v>494098</v>
      </c>
      <c r="M29" s="9">
        <v>578780</v>
      </c>
      <c r="N29" s="9">
        <v>2756947</v>
      </c>
      <c r="O29" s="9">
        <f t="shared" si="0"/>
        <v>1314363</v>
      </c>
      <c r="P29" s="8">
        <v>231554</v>
      </c>
      <c r="Q29" s="7">
        <v>1082809</v>
      </c>
      <c r="R29" s="6">
        <f t="shared" si="1"/>
        <v>47.674583515751301</v>
      </c>
    </row>
    <row r="30" spans="1:18" s="5" customFormat="1" ht="15.75">
      <c r="A30" s="34" t="s">
        <v>21</v>
      </c>
      <c r="B30" s="34"/>
      <c r="C30" s="9">
        <v>65926</v>
      </c>
      <c r="D30" s="9">
        <v>59090</v>
      </c>
      <c r="E30" s="9">
        <v>2826293</v>
      </c>
      <c r="F30" s="9">
        <v>2272520</v>
      </c>
      <c r="G30" s="9">
        <v>397505</v>
      </c>
      <c r="H30" s="9">
        <v>100601.33688</v>
      </c>
      <c r="I30" s="9">
        <v>18</v>
      </c>
      <c r="J30" s="9">
        <v>308715</v>
      </c>
      <c r="K30" s="9">
        <v>619064</v>
      </c>
      <c r="L30" s="9">
        <v>259661.99999999997</v>
      </c>
      <c r="M30" s="9">
        <v>652273</v>
      </c>
      <c r="N30" s="9">
        <v>4945786</v>
      </c>
      <c r="O30" s="9">
        <f t="shared" si="0"/>
        <v>1540715</v>
      </c>
      <c r="P30" s="8">
        <v>619064</v>
      </c>
      <c r="Q30" s="7">
        <v>921651</v>
      </c>
      <c r="R30" s="6">
        <f t="shared" si="1"/>
        <v>31.15207572668935</v>
      </c>
    </row>
    <row r="31" spans="1:18" s="5" customFormat="1" ht="15.75">
      <c r="A31" s="34" t="s">
        <v>20</v>
      </c>
      <c r="B31" s="34"/>
      <c r="C31" s="9">
        <v>30272.6</v>
      </c>
      <c r="D31" s="9">
        <v>27344.6</v>
      </c>
      <c r="E31" s="9">
        <v>1588944</v>
      </c>
      <c r="F31" s="9">
        <v>1302173</v>
      </c>
      <c r="G31" s="9">
        <v>105986</v>
      </c>
      <c r="H31" s="9">
        <v>19881.662710000001</v>
      </c>
      <c r="I31" s="9">
        <v>9</v>
      </c>
      <c r="J31" s="9">
        <v>242030</v>
      </c>
      <c r="K31" s="9">
        <v>264493</v>
      </c>
      <c r="L31" s="9">
        <v>355415</v>
      </c>
      <c r="M31" s="9">
        <v>273364</v>
      </c>
      <c r="N31" s="9">
        <v>1881832</v>
      </c>
      <c r="O31" s="9">
        <f t="shared" si="0"/>
        <v>983258</v>
      </c>
      <c r="P31" s="8">
        <v>270240</v>
      </c>
      <c r="Q31" s="7">
        <v>713018</v>
      </c>
      <c r="R31" s="6">
        <f t="shared" si="1"/>
        <v>52.250041448971004</v>
      </c>
    </row>
    <row r="32" spans="1:18" s="5" customFormat="1" ht="15.75">
      <c r="A32" s="34" t="s">
        <v>19</v>
      </c>
      <c r="B32" s="34"/>
      <c r="C32" s="9">
        <v>41284</v>
      </c>
      <c r="D32" s="9">
        <v>34936</v>
      </c>
      <c r="E32" s="9">
        <v>9018343</v>
      </c>
      <c r="F32" s="9">
        <v>11539750</v>
      </c>
      <c r="G32" s="9">
        <v>-10431372</v>
      </c>
      <c r="H32" s="9">
        <v>361343.50900999998</v>
      </c>
      <c r="I32" s="9" t="s">
        <v>66</v>
      </c>
      <c r="J32" s="9">
        <v>708113</v>
      </c>
      <c r="K32" s="9">
        <v>522966</v>
      </c>
      <c r="L32" s="9">
        <v>27752275</v>
      </c>
      <c r="M32" s="9">
        <v>5171183</v>
      </c>
      <c r="N32" s="9">
        <v>18106366</v>
      </c>
      <c r="O32" s="9">
        <f t="shared" si="0"/>
        <v>34649526</v>
      </c>
      <c r="P32" s="8">
        <v>525252</v>
      </c>
      <c r="Q32" s="7">
        <v>34124274</v>
      </c>
      <c r="R32" s="6">
        <f t="shared" si="1"/>
        <v>191.36653926028006</v>
      </c>
    </row>
    <row r="33" spans="1:18" s="5" customFormat="1" ht="15.75">
      <c r="A33" s="34" t="s">
        <v>18</v>
      </c>
      <c r="B33" s="34"/>
      <c r="C33" s="9">
        <v>40932</v>
      </c>
      <c r="D33" s="9">
        <v>35785</v>
      </c>
      <c r="E33" s="9">
        <v>2004406</v>
      </c>
      <c r="F33" s="9">
        <v>1745996</v>
      </c>
      <c r="G33" s="9">
        <v>285564</v>
      </c>
      <c r="H33" s="9">
        <v>76402.113440000001</v>
      </c>
      <c r="I33" s="9">
        <v>17</v>
      </c>
      <c r="J33" s="9">
        <v>58967</v>
      </c>
      <c r="K33" s="9">
        <v>56378</v>
      </c>
      <c r="L33" s="9">
        <v>66574</v>
      </c>
      <c r="M33" s="9">
        <v>158038</v>
      </c>
      <c r="N33" s="9">
        <v>3392428</v>
      </c>
      <c r="O33" s="9">
        <f t="shared" si="0"/>
        <v>281285</v>
      </c>
      <c r="P33" s="8">
        <v>56378</v>
      </c>
      <c r="Q33" s="7">
        <v>224907</v>
      </c>
      <c r="R33" s="6">
        <f t="shared" si="1"/>
        <v>8.2915540138213686</v>
      </c>
    </row>
    <row r="34" spans="1:18" s="5" customFormat="1" ht="15.75">
      <c r="A34" s="34" t="s">
        <v>17</v>
      </c>
      <c r="B34" s="34"/>
      <c r="C34" s="9">
        <v>233148.6</v>
      </c>
      <c r="D34" s="9">
        <v>218241.2</v>
      </c>
      <c r="E34" s="9">
        <v>10852204</v>
      </c>
      <c r="F34" s="9">
        <v>8225082</v>
      </c>
      <c r="G34" s="9">
        <v>1512425</v>
      </c>
      <c r="H34" s="9">
        <v>183764.63730999999</v>
      </c>
      <c r="I34" s="9">
        <v>19</v>
      </c>
      <c r="J34" s="9">
        <v>3713437</v>
      </c>
      <c r="K34" s="9">
        <v>4681632</v>
      </c>
      <c r="L34" s="9">
        <v>1781650</v>
      </c>
      <c r="M34" s="9">
        <v>1025752</v>
      </c>
      <c r="N34" s="9">
        <v>16746775.000000002</v>
      </c>
      <c r="O34" s="9">
        <f t="shared" si="0"/>
        <v>7554209</v>
      </c>
      <c r="P34" s="8">
        <v>4687833</v>
      </c>
      <c r="Q34" s="7">
        <v>2866376</v>
      </c>
      <c r="R34" s="6">
        <f t="shared" si="1"/>
        <v>45.108440281785597</v>
      </c>
    </row>
    <row r="35" spans="1:18" s="5" customFormat="1" ht="15.75">
      <c r="A35" s="34" t="s">
        <v>16</v>
      </c>
      <c r="B35" s="34"/>
      <c r="C35" s="9">
        <v>63466</v>
      </c>
      <c r="D35" s="9">
        <v>60554</v>
      </c>
      <c r="E35" s="9">
        <v>2990922</v>
      </c>
      <c r="F35" s="9">
        <v>2604275</v>
      </c>
      <c r="G35" s="9">
        <v>288516</v>
      </c>
      <c r="H35" s="9">
        <v>101800.39589</v>
      </c>
      <c r="I35" s="9">
        <v>12</v>
      </c>
      <c r="J35" s="9">
        <v>275606</v>
      </c>
      <c r="K35" s="9">
        <v>323283</v>
      </c>
      <c r="L35" s="9">
        <v>272858</v>
      </c>
      <c r="M35" s="9">
        <v>208112</v>
      </c>
      <c r="N35" s="9">
        <v>5105698</v>
      </c>
      <c r="O35" s="9">
        <f t="shared" si="0"/>
        <v>822210</v>
      </c>
      <c r="P35" s="8">
        <v>331735</v>
      </c>
      <c r="Q35" s="7">
        <v>490475</v>
      </c>
      <c r="R35" s="6">
        <f t="shared" si="1"/>
        <v>16.103772686907845</v>
      </c>
    </row>
    <row r="36" spans="1:18" s="5" customFormat="1" ht="15.75">
      <c r="A36" s="34" t="s">
        <v>15</v>
      </c>
      <c r="B36" s="34"/>
      <c r="C36" s="9">
        <v>38442.400000000001</v>
      </c>
      <c r="D36" s="9">
        <v>36879.9</v>
      </c>
      <c r="E36" s="9">
        <v>1636381</v>
      </c>
      <c r="F36" s="9">
        <v>1298449</v>
      </c>
      <c r="G36" s="9">
        <v>335927</v>
      </c>
      <c r="H36" s="9">
        <v>23039.237529999999</v>
      </c>
      <c r="I36" s="9">
        <v>27</v>
      </c>
      <c r="J36" s="9">
        <v>121881</v>
      </c>
      <c r="K36" s="9">
        <v>84526</v>
      </c>
      <c r="L36" s="9">
        <v>356766</v>
      </c>
      <c r="M36" s="9">
        <v>34900</v>
      </c>
      <c r="N36" s="9">
        <v>1911895</v>
      </c>
      <c r="O36" s="9">
        <f t="shared" si="0"/>
        <v>495822</v>
      </c>
      <c r="P36" s="8">
        <v>99773</v>
      </c>
      <c r="Q36" s="7">
        <v>396049</v>
      </c>
      <c r="R36" s="6">
        <f t="shared" si="1"/>
        <v>25.933537145083807</v>
      </c>
    </row>
    <row r="37" spans="1:18" s="5" customFormat="1" ht="15.75">
      <c r="A37" s="34" t="s">
        <v>14</v>
      </c>
      <c r="B37" s="34"/>
      <c r="C37" s="9">
        <v>38371.5</v>
      </c>
      <c r="D37" s="9">
        <v>34025.9</v>
      </c>
      <c r="E37" s="9">
        <v>1014454</v>
      </c>
      <c r="F37" s="9">
        <v>872757</v>
      </c>
      <c r="G37" s="9">
        <v>101671</v>
      </c>
      <c r="H37" s="9">
        <v>3889.6747300000002</v>
      </c>
      <c r="I37" s="9">
        <v>12</v>
      </c>
      <c r="J37" s="9">
        <v>225040</v>
      </c>
      <c r="K37" s="9">
        <v>31999</v>
      </c>
      <c r="L37" s="9">
        <v>273631</v>
      </c>
      <c r="M37" s="9">
        <v>87510</v>
      </c>
      <c r="N37" s="9">
        <v>1558188</v>
      </c>
      <c r="O37" s="9">
        <f t="shared" si="0"/>
        <v>403806</v>
      </c>
      <c r="P37" s="8">
        <v>41046</v>
      </c>
      <c r="Q37" s="7">
        <v>362760</v>
      </c>
      <c r="R37" s="6">
        <f t="shared" si="1"/>
        <v>25.915101386995666</v>
      </c>
    </row>
    <row r="38" spans="1:18" s="5" customFormat="1" ht="15.75">
      <c r="A38" s="34" t="s">
        <v>13</v>
      </c>
      <c r="B38" s="34"/>
      <c r="C38" s="9">
        <v>73658.5</v>
      </c>
      <c r="D38" s="9">
        <v>70342.2</v>
      </c>
      <c r="E38" s="9">
        <v>3707592</v>
      </c>
      <c r="F38" s="9">
        <v>2965859</v>
      </c>
      <c r="G38" s="9">
        <v>473982</v>
      </c>
      <c r="H38" s="9">
        <v>65147.714969999994</v>
      </c>
      <c r="I38" s="9">
        <v>16</v>
      </c>
      <c r="J38" s="9">
        <v>471668</v>
      </c>
      <c r="K38" s="9">
        <v>434088</v>
      </c>
      <c r="L38" s="9">
        <v>1156098</v>
      </c>
      <c r="M38" s="9">
        <v>485414</v>
      </c>
      <c r="N38" s="9">
        <v>6311755</v>
      </c>
      <c r="O38" s="9">
        <f t="shared" si="0"/>
        <v>2217490</v>
      </c>
      <c r="P38" s="8">
        <v>522514</v>
      </c>
      <c r="Q38" s="7">
        <v>1694976</v>
      </c>
      <c r="R38" s="6">
        <f t="shared" si="1"/>
        <v>35.132700809838155</v>
      </c>
    </row>
    <row r="39" spans="1:18" s="5" customFormat="1" ht="15.75">
      <c r="A39" s="34" t="s">
        <v>12</v>
      </c>
      <c r="B39" s="34"/>
      <c r="C39" s="9">
        <v>74870.600000000006</v>
      </c>
      <c r="D39" s="9">
        <v>71462.600000000006</v>
      </c>
      <c r="E39" s="9">
        <v>2915041</v>
      </c>
      <c r="F39" s="9">
        <v>2351798</v>
      </c>
      <c r="G39" s="9">
        <v>577745</v>
      </c>
      <c r="H39" s="9">
        <v>56317.685120000002</v>
      </c>
      <c r="I39" s="9">
        <v>25</v>
      </c>
      <c r="J39" s="9">
        <v>692178</v>
      </c>
      <c r="K39" s="9">
        <v>249503</v>
      </c>
      <c r="L39" s="9">
        <v>374664</v>
      </c>
      <c r="M39" s="9">
        <v>284303</v>
      </c>
      <c r="N39" s="9">
        <v>4661676</v>
      </c>
      <c r="O39" s="9">
        <f t="shared" si="0"/>
        <v>918695</v>
      </c>
      <c r="P39" s="8">
        <v>249503</v>
      </c>
      <c r="Q39" s="7">
        <v>669192</v>
      </c>
      <c r="R39" s="6">
        <f t="shared" si="1"/>
        <v>19.707397082079492</v>
      </c>
    </row>
    <row r="40" spans="1:18" s="5" customFormat="1" ht="15.75">
      <c r="A40" s="34" t="s">
        <v>11</v>
      </c>
      <c r="B40" s="34"/>
      <c r="C40" s="9">
        <v>105385.8</v>
      </c>
      <c r="D40" s="9">
        <v>98955.1</v>
      </c>
      <c r="E40" s="9">
        <v>5108383</v>
      </c>
      <c r="F40" s="9">
        <v>3621500</v>
      </c>
      <c r="G40" s="9">
        <v>1008124</v>
      </c>
      <c r="H40" s="9">
        <v>95196.739520000003</v>
      </c>
      <c r="I40" s="9">
        <v>28</v>
      </c>
      <c r="J40" s="9">
        <v>1141884</v>
      </c>
      <c r="K40" s="9">
        <v>746947</v>
      </c>
      <c r="L40" s="9">
        <v>1547984</v>
      </c>
      <c r="M40" s="9">
        <v>938176</v>
      </c>
      <c r="N40" s="9">
        <v>8272582</v>
      </c>
      <c r="O40" s="9">
        <f t="shared" si="0"/>
        <v>3332358</v>
      </c>
      <c r="P40" s="8">
        <v>815287</v>
      </c>
      <c r="Q40" s="7">
        <v>2517071</v>
      </c>
      <c r="R40" s="6">
        <f t="shared" si="1"/>
        <v>40.281957918337952</v>
      </c>
    </row>
    <row r="41" spans="1:18" s="5" customFormat="1" ht="15.75">
      <c r="A41" s="34" t="s">
        <v>10</v>
      </c>
      <c r="B41" s="34"/>
      <c r="C41" s="9">
        <v>29659</v>
      </c>
      <c r="D41" s="9">
        <v>28268.5</v>
      </c>
      <c r="E41" s="9">
        <v>1053787</v>
      </c>
      <c r="F41" s="9">
        <v>759737</v>
      </c>
      <c r="G41" s="9">
        <v>277434</v>
      </c>
      <c r="H41" s="9">
        <v>13172.985060000001</v>
      </c>
      <c r="I41" s="9">
        <v>37</v>
      </c>
      <c r="J41" s="9">
        <v>59067</v>
      </c>
      <c r="K41" s="9">
        <v>217826</v>
      </c>
      <c r="L41" s="9">
        <v>157861</v>
      </c>
      <c r="M41" s="9">
        <v>102471</v>
      </c>
      <c r="N41" s="9">
        <v>2846152</v>
      </c>
      <c r="O41" s="9">
        <f t="shared" si="0"/>
        <v>478258</v>
      </c>
      <c r="P41" s="8">
        <v>217826</v>
      </c>
      <c r="Q41" s="7">
        <v>260432</v>
      </c>
      <c r="R41" s="6">
        <f t="shared" si="1"/>
        <v>16.803670359137531</v>
      </c>
    </row>
    <row r="42" spans="1:18" s="5" customFormat="1" ht="15.75">
      <c r="A42" s="34" t="s">
        <v>9</v>
      </c>
      <c r="B42" s="34"/>
      <c r="C42" s="9">
        <v>121150.8</v>
      </c>
      <c r="D42" s="9">
        <v>114398.39999999999</v>
      </c>
      <c r="E42" s="9">
        <v>5036480</v>
      </c>
      <c r="F42" s="9">
        <v>3189692</v>
      </c>
      <c r="G42" s="9">
        <v>1543526</v>
      </c>
      <c r="H42" s="9">
        <v>43230.005380000002</v>
      </c>
      <c r="I42" s="9">
        <v>51</v>
      </c>
      <c r="J42" s="9">
        <v>924049</v>
      </c>
      <c r="K42" s="9">
        <v>327333</v>
      </c>
      <c r="L42" s="9">
        <v>1555920</v>
      </c>
      <c r="M42" s="9">
        <v>936544</v>
      </c>
      <c r="N42" s="9">
        <v>11833519</v>
      </c>
      <c r="O42" s="9">
        <f t="shared" si="0"/>
        <v>2904320</v>
      </c>
      <c r="P42" s="8">
        <v>401532</v>
      </c>
      <c r="Q42" s="7">
        <v>2502788</v>
      </c>
      <c r="R42" s="6">
        <f t="shared" si="1"/>
        <v>24.543164210071406</v>
      </c>
    </row>
    <row r="43" spans="1:18" s="5" customFormat="1" ht="15.75">
      <c r="A43" s="34" t="s">
        <v>8</v>
      </c>
      <c r="B43" s="34"/>
      <c r="C43" s="9">
        <v>180061.4</v>
      </c>
      <c r="D43" s="9">
        <v>166573.79999999999</v>
      </c>
      <c r="E43" s="9">
        <v>4573529</v>
      </c>
      <c r="F43" s="9">
        <v>3374809</v>
      </c>
      <c r="G43" s="9">
        <v>889856</v>
      </c>
      <c r="H43" s="9">
        <v>44450.684739999997</v>
      </c>
      <c r="I43" s="9">
        <v>28</v>
      </c>
      <c r="J43" s="9">
        <v>598008</v>
      </c>
      <c r="K43" s="9">
        <v>704795</v>
      </c>
      <c r="L43" s="9">
        <v>997936</v>
      </c>
      <c r="M43" s="9">
        <v>538015</v>
      </c>
      <c r="N43" s="9">
        <v>6827433</v>
      </c>
      <c r="O43" s="9">
        <f t="shared" si="0"/>
        <v>2318248</v>
      </c>
      <c r="P43" s="8">
        <v>749641</v>
      </c>
      <c r="Q43" s="7">
        <v>1568607</v>
      </c>
      <c r="R43" s="6">
        <f t="shared" si="1"/>
        <v>33.954899301098962</v>
      </c>
    </row>
    <row r="44" spans="1:18" s="5" customFormat="1" ht="15.75">
      <c r="A44" s="34" t="s">
        <v>7</v>
      </c>
      <c r="B44" s="34"/>
      <c r="C44" s="9">
        <v>64366.400000000001</v>
      </c>
      <c r="D44" s="9">
        <v>61145.4</v>
      </c>
      <c r="E44" s="9">
        <v>2634475</v>
      </c>
      <c r="F44" s="9">
        <v>2125251</v>
      </c>
      <c r="G44" s="9">
        <v>200162</v>
      </c>
      <c r="H44" s="9">
        <v>20860.564900000001</v>
      </c>
      <c r="I44" s="9">
        <v>10</v>
      </c>
      <c r="J44" s="9">
        <v>276724</v>
      </c>
      <c r="K44" s="9">
        <v>1402739</v>
      </c>
      <c r="L44" s="9">
        <v>737646</v>
      </c>
      <c r="M44" s="9">
        <v>200333</v>
      </c>
      <c r="N44" s="9">
        <v>4945922</v>
      </c>
      <c r="O44" s="9">
        <f t="shared" si="0"/>
        <v>2396224</v>
      </c>
      <c r="P44" s="8">
        <v>1440772</v>
      </c>
      <c r="Q44" s="7">
        <v>955452</v>
      </c>
      <c r="R44" s="6">
        <f t="shared" si="1"/>
        <v>48.448479373512157</v>
      </c>
    </row>
    <row r="45" spans="1:18" s="5" customFormat="1" ht="15.75">
      <c r="A45" s="34" t="s">
        <v>6</v>
      </c>
      <c r="B45" s="34"/>
      <c r="C45" s="9">
        <v>120371.3</v>
      </c>
      <c r="D45" s="9">
        <v>94919</v>
      </c>
      <c r="E45" s="9">
        <v>2595122</v>
      </c>
      <c r="F45" s="9">
        <v>2185741</v>
      </c>
      <c r="G45" s="9">
        <v>218482</v>
      </c>
      <c r="H45" s="9">
        <v>163959.50703000001</v>
      </c>
      <c r="I45" s="9">
        <v>10</v>
      </c>
      <c r="J45" s="9">
        <v>407211</v>
      </c>
      <c r="K45" s="9">
        <v>1262330</v>
      </c>
      <c r="L45" s="9">
        <v>1280752</v>
      </c>
      <c r="M45" s="9">
        <v>711417</v>
      </c>
      <c r="N45" s="9">
        <v>6469832</v>
      </c>
      <c r="O45" s="9">
        <f t="shared" si="0"/>
        <v>3776254</v>
      </c>
      <c r="P45" s="8">
        <v>1550343</v>
      </c>
      <c r="Q45" s="7">
        <v>2225911</v>
      </c>
      <c r="R45" s="6">
        <f t="shared" si="1"/>
        <v>58.367110614309617</v>
      </c>
    </row>
    <row r="46" spans="1:18" s="5" customFormat="1" ht="15.75">
      <c r="A46" s="34" t="s">
        <v>5</v>
      </c>
      <c r="B46" s="34"/>
      <c r="C46" s="9">
        <v>119806.9</v>
      </c>
      <c r="D46" s="9">
        <v>79793.399999999994</v>
      </c>
      <c r="E46" s="9">
        <v>1454115</v>
      </c>
      <c r="F46" s="9">
        <v>1054155</v>
      </c>
      <c r="G46" s="9">
        <v>367028</v>
      </c>
      <c r="H46" s="9">
        <v>69813.741649999996</v>
      </c>
      <c r="I46" s="9">
        <v>35</v>
      </c>
      <c r="J46" s="9">
        <v>158181</v>
      </c>
      <c r="K46" s="9">
        <v>154729</v>
      </c>
      <c r="L46" s="9">
        <v>219624</v>
      </c>
      <c r="M46" s="9">
        <v>227032</v>
      </c>
      <c r="N46" s="9">
        <v>3153923</v>
      </c>
      <c r="O46" s="9">
        <f t="shared" si="0"/>
        <v>630323</v>
      </c>
      <c r="P46" s="8">
        <v>181868</v>
      </c>
      <c r="Q46" s="7">
        <v>448455</v>
      </c>
      <c r="R46" s="6">
        <f t="shared" si="1"/>
        <v>19.985364259051348</v>
      </c>
    </row>
    <row r="47" spans="1:18" s="5" customFormat="1" ht="15.75">
      <c r="A47" s="34" t="s">
        <v>4</v>
      </c>
      <c r="B47" s="34"/>
      <c r="C47" s="9">
        <v>332561.59999999998</v>
      </c>
      <c r="D47" s="9">
        <v>256766.3</v>
      </c>
      <c r="E47" s="9">
        <v>5080691</v>
      </c>
      <c r="F47" s="9">
        <v>3359080</v>
      </c>
      <c r="G47" s="9">
        <v>1433192</v>
      </c>
      <c r="H47" s="9">
        <v>145140.64420000001</v>
      </c>
      <c r="I47" s="9">
        <v>44</v>
      </c>
      <c r="J47" s="9">
        <v>858070</v>
      </c>
      <c r="K47" s="9">
        <v>505385</v>
      </c>
      <c r="L47" s="9">
        <v>1596288</v>
      </c>
      <c r="M47" s="9">
        <v>288552</v>
      </c>
      <c r="N47" s="9">
        <v>8938902</v>
      </c>
      <c r="O47" s="9">
        <f t="shared" si="0"/>
        <v>2501164</v>
      </c>
      <c r="P47" s="8">
        <v>533560</v>
      </c>
      <c r="Q47" s="7">
        <v>1967604</v>
      </c>
      <c r="R47" s="6">
        <f t="shared" si="1"/>
        <v>27.980662501949343</v>
      </c>
    </row>
    <row r="48" spans="1:18" s="5" customFormat="1" ht="15.75">
      <c r="A48" s="34" t="s">
        <v>3</v>
      </c>
      <c r="B48" s="34"/>
      <c r="C48" s="9">
        <v>114166.8</v>
      </c>
      <c r="D48" s="9">
        <v>90991.8</v>
      </c>
      <c r="E48" s="9">
        <v>1088494</v>
      </c>
      <c r="F48" s="9">
        <v>747299</v>
      </c>
      <c r="G48" s="9">
        <v>199263</v>
      </c>
      <c r="H48" s="9">
        <v>61648.948530000001</v>
      </c>
      <c r="I48" s="9">
        <v>27</v>
      </c>
      <c r="J48" s="9">
        <v>217603</v>
      </c>
      <c r="K48" s="9">
        <v>37829</v>
      </c>
      <c r="L48" s="9">
        <v>683014</v>
      </c>
      <c r="M48" s="9">
        <v>590670</v>
      </c>
      <c r="N48" s="9">
        <v>1999336</v>
      </c>
      <c r="O48" s="9">
        <f t="shared" si="0"/>
        <v>1368854</v>
      </c>
      <c r="P48" s="8">
        <v>72244</v>
      </c>
      <c r="Q48" s="7">
        <v>1296610</v>
      </c>
      <c r="R48" s="6">
        <f t="shared" si="1"/>
        <v>68.465430522933616</v>
      </c>
    </row>
    <row r="49" spans="1:21" s="5" customFormat="1" ht="15.75">
      <c r="A49" s="34" t="s">
        <v>2</v>
      </c>
      <c r="B49" s="34"/>
      <c r="C49" s="9">
        <v>113397</v>
      </c>
      <c r="D49" s="9">
        <v>61671.6</v>
      </c>
      <c r="E49" s="9">
        <v>716842</v>
      </c>
      <c r="F49" s="9">
        <v>553517</v>
      </c>
      <c r="G49" s="9">
        <v>91748</v>
      </c>
      <c r="H49" s="9">
        <v>76272.478489999994</v>
      </c>
      <c r="I49" s="9">
        <v>18</v>
      </c>
      <c r="J49" s="9">
        <v>9378</v>
      </c>
      <c r="K49" s="9">
        <v>80164</v>
      </c>
      <c r="L49" s="9">
        <v>72905</v>
      </c>
      <c r="M49" s="9">
        <v>170346</v>
      </c>
      <c r="N49" s="9">
        <v>1071658</v>
      </c>
      <c r="O49" s="9">
        <f t="shared" si="0"/>
        <v>331765</v>
      </c>
      <c r="P49" s="8">
        <v>80164</v>
      </c>
      <c r="Q49" s="7">
        <v>251601</v>
      </c>
      <c r="R49" s="6">
        <f t="shared" si="1"/>
        <v>30.958104171293456</v>
      </c>
    </row>
    <row r="50" spans="1:21" s="5" customFormat="1" ht="15.75">
      <c r="A50" s="34" t="s">
        <v>1</v>
      </c>
      <c r="B50" s="34"/>
      <c r="C50" s="9">
        <v>97588.800000000003</v>
      </c>
      <c r="D50" s="9">
        <v>59085.4</v>
      </c>
      <c r="E50" s="9">
        <v>383611</v>
      </c>
      <c r="F50" s="9">
        <v>345049</v>
      </c>
      <c r="G50" s="9">
        <v>127609</v>
      </c>
      <c r="H50" s="9">
        <v>70348.030190000005</v>
      </c>
      <c r="I50" s="9">
        <v>37</v>
      </c>
      <c r="J50" s="9">
        <v>31338</v>
      </c>
      <c r="K50" s="9">
        <v>62973</v>
      </c>
      <c r="L50" s="9">
        <v>171874</v>
      </c>
      <c r="M50" s="9">
        <v>121094</v>
      </c>
      <c r="N50" s="9">
        <v>886272</v>
      </c>
      <c r="O50" s="9">
        <f t="shared" si="0"/>
        <v>364796</v>
      </c>
      <c r="P50" s="9">
        <v>71828</v>
      </c>
      <c r="Q50" s="21">
        <v>292968</v>
      </c>
      <c r="R50" s="6">
        <f t="shared" si="1"/>
        <v>41.160727180820331</v>
      </c>
    </row>
    <row r="51" spans="1:21" s="5" customFormat="1" ht="15.75" hidden="1">
      <c r="A51" s="35" t="s">
        <v>0</v>
      </c>
      <c r="B51" s="36"/>
      <c r="C51" s="30">
        <v>4110784.9</v>
      </c>
      <c r="D51" s="30">
        <v>3463211.5</v>
      </c>
      <c r="E51" s="30">
        <v>114290659.1815</v>
      </c>
      <c r="F51" s="30">
        <v>92996291.905680001</v>
      </c>
      <c r="G51" s="30">
        <v>5315036.8703500004</v>
      </c>
      <c r="H51" s="30">
        <v>2992029.7212399999</v>
      </c>
      <c r="I51" s="17" t="e">
        <f>#REF!/F51*100</f>
        <v>#REF!</v>
      </c>
      <c r="J51" s="30">
        <v>22354653</v>
      </c>
      <c r="K51" s="30">
        <v>40835600</v>
      </c>
      <c r="L51" s="30">
        <v>56545495</v>
      </c>
      <c r="M51" s="30">
        <v>25026085</v>
      </c>
      <c r="N51" s="30">
        <v>217237492.53285</v>
      </c>
      <c r="O51" s="17">
        <f t="shared" si="0"/>
        <v>127875520</v>
      </c>
      <c r="P51" s="17">
        <v>43034951</v>
      </c>
      <c r="Q51" s="31">
        <v>84840569</v>
      </c>
      <c r="R51" s="32">
        <f t="shared" si="1"/>
        <v>58.864387776278093</v>
      </c>
    </row>
    <row r="52" spans="1:21" ht="15.75">
      <c r="A52" s="38" t="s">
        <v>0</v>
      </c>
      <c r="B52" s="38"/>
      <c r="C52" s="33">
        <v>4110784.9</v>
      </c>
      <c r="D52" s="33">
        <v>3463211.5</v>
      </c>
      <c r="E52" s="33">
        <v>114290659.1815</v>
      </c>
      <c r="F52" s="33">
        <v>92996291.905680001</v>
      </c>
      <c r="G52" s="33">
        <v>5315036.8703500004</v>
      </c>
      <c r="H52" s="33">
        <v>2992029.7212399999</v>
      </c>
      <c r="I52" s="3">
        <v>6</v>
      </c>
      <c r="J52" s="3">
        <v>22654653</v>
      </c>
      <c r="K52" s="3">
        <v>40835600</v>
      </c>
      <c r="L52" s="3">
        <v>56545495</v>
      </c>
      <c r="M52" s="3">
        <v>25026085</v>
      </c>
      <c r="N52" s="3">
        <v>217237493</v>
      </c>
      <c r="O52" s="3">
        <v>127875520</v>
      </c>
      <c r="P52" s="3">
        <f>SUM(P8:P50)</f>
        <v>35165172</v>
      </c>
      <c r="Q52" s="3">
        <f>SUM(Q8:Q50)</f>
        <v>78884846</v>
      </c>
      <c r="R52" s="4">
        <v>59</v>
      </c>
    </row>
    <row r="53" spans="1:21" s="2" customFormat="1" ht="15.75">
      <c r="A53" s="22"/>
      <c r="B53" s="22"/>
      <c r="C53" s="24"/>
      <c r="D53" s="28"/>
      <c r="E53" s="28"/>
      <c r="F53" s="22"/>
      <c r="G53" s="29"/>
      <c r="H53" s="29"/>
      <c r="I53" s="18"/>
      <c r="J53" s="29"/>
      <c r="K53" s="29"/>
      <c r="L53" s="29"/>
      <c r="M53" s="29"/>
      <c r="N53" s="29"/>
      <c r="O53" s="29"/>
      <c r="P53" s="29"/>
      <c r="Q53" s="29"/>
      <c r="R53" s="29"/>
      <c r="S53" s="26"/>
      <c r="T53" s="25"/>
      <c r="U53" s="27"/>
    </row>
    <row r="54" spans="1:21" ht="15.75">
      <c r="A54" s="23"/>
      <c r="B54" s="23"/>
      <c r="C54" s="23"/>
      <c r="D54" s="23"/>
      <c r="E54" s="23"/>
      <c r="F54" s="23"/>
      <c r="G54" s="23"/>
      <c r="H54" s="23"/>
      <c r="I54" s="18"/>
      <c r="J54" s="23"/>
      <c r="K54" s="23"/>
      <c r="L54" s="23"/>
      <c r="M54" s="23"/>
      <c r="N54" s="23"/>
      <c r="O54" s="23"/>
      <c r="P54" s="23"/>
      <c r="Q54" s="23"/>
      <c r="R54" s="23"/>
    </row>
    <row r="55" spans="1:21" ht="15.75">
      <c r="A55" s="23"/>
      <c r="B55" s="23"/>
      <c r="C55" s="23"/>
      <c r="D55" s="23"/>
      <c r="E55" s="23"/>
      <c r="F55" s="23"/>
      <c r="G55" s="23"/>
      <c r="H55" s="23"/>
      <c r="I55" s="18"/>
      <c r="J55" s="23"/>
      <c r="K55" s="23"/>
      <c r="L55" s="23"/>
      <c r="M55" s="23"/>
      <c r="N55" s="23"/>
      <c r="O55" s="23"/>
      <c r="P55" s="23"/>
      <c r="Q55" s="23"/>
      <c r="R55" s="23"/>
    </row>
    <row r="56" spans="1:21" ht="15.75">
      <c r="I56" s="18"/>
    </row>
    <row r="57" spans="1:21" ht="15.75">
      <c r="I57" s="18"/>
    </row>
    <row r="58" spans="1:21" ht="15.75">
      <c r="I58" s="18"/>
    </row>
    <row r="59" spans="1:21" ht="15.75">
      <c r="I59" s="18"/>
    </row>
    <row r="60" spans="1:21" ht="15.75">
      <c r="I60" s="19"/>
    </row>
    <row r="61" spans="1:21" ht="15.75">
      <c r="I61" s="20"/>
    </row>
  </sheetData>
  <mergeCells count="64">
    <mergeCell ref="M5:M6"/>
    <mergeCell ref="N5:N6"/>
    <mergeCell ref="O5:O6"/>
    <mergeCell ref="A17:B17"/>
    <mergeCell ref="A1:R1"/>
    <mergeCell ref="A2:R2"/>
    <mergeCell ref="A3:R3"/>
    <mergeCell ref="A5:B6"/>
    <mergeCell ref="C5:C6"/>
    <mergeCell ref="D5:D6"/>
    <mergeCell ref="A11:B11"/>
    <mergeCell ref="A12:B12"/>
    <mergeCell ref="A13:B13"/>
    <mergeCell ref="A14:B14"/>
    <mergeCell ref="A15:B15"/>
    <mergeCell ref="A16:B16"/>
    <mergeCell ref="R5:R6"/>
    <mergeCell ref="A52:B52"/>
    <mergeCell ref="K5:K6"/>
    <mergeCell ref="L5:L6"/>
    <mergeCell ref="A7:B7"/>
    <mergeCell ref="A19:B19"/>
    <mergeCell ref="A8:B8"/>
    <mergeCell ref="A9:B9"/>
    <mergeCell ref="A10:B10"/>
    <mergeCell ref="A24:B24"/>
    <mergeCell ref="A25:B25"/>
    <mergeCell ref="A26:B26"/>
    <mergeCell ref="A27:B27"/>
    <mergeCell ref="A28:B28"/>
    <mergeCell ref="A29:B29"/>
    <mergeCell ref="A41:B41"/>
    <mergeCell ref="E5:E6"/>
    <mergeCell ref="A18:B18"/>
    <mergeCell ref="I5:I6"/>
    <mergeCell ref="J5:J6"/>
    <mergeCell ref="A31:B31"/>
    <mergeCell ref="A20:B20"/>
    <mergeCell ref="A21:B21"/>
    <mergeCell ref="A22:B22"/>
    <mergeCell ref="A23:B23"/>
    <mergeCell ref="A30:B30"/>
    <mergeCell ref="F5:F6"/>
    <mergeCell ref="G5:G6"/>
    <mergeCell ref="H5:H6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0:B50"/>
    <mergeCell ref="A51:B51"/>
    <mergeCell ref="A44:B44"/>
    <mergeCell ref="A45:B45"/>
    <mergeCell ref="A46:B46"/>
    <mergeCell ref="A47:B47"/>
    <mergeCell ref="A48:B48"/>
    <mergeCell ref="A49:B49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районов </vt:lpstr>
      <vt:lpstr>'свод районов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2019-06-03T12:04:00Z</dcterms:modified>
</cp:coreProperties>
</file>